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eflin\Downloads\"/>
    </mc:Choice>
  </mc:AlternateContent>
  <bookViews>
    <workbookView xWindow="0" yWindow="0" windowWidth="27876" windowHeight="13020"/>
  </bookViews>
  <sheets>
    <sheet name="Final" sheetId="2" r:id="rId1"/>
    <sheet name="Sheet3" sheetId="3" r:id="rId2"/>
  </sheets>
  <calcPr calcId="162913"/>
</workbook>
</file>

<file path=xl/calcChain.xml><?xml version="1.0" encoding="utf-8"?>
<calcChain xmlns="http://schemas.openxmlformats.org/spreadsheetml/2006/main">
  <c r="O35" i="2" l="1"/>
  <c r="L35" i="2"/>
  <c r="O33" i="2"/>
  <c r="L33" i="2"/>
  <c r="G32" i="2"/>
  <c r="D32" i="2"/>
  <c r="G22" i="2"/>
  <c r="D22" i="2"/>
  <c r="G20" i="2"/>
  <c r="D20" i="2"/>
  <c r="G17" i="2"/>
  <c r="D17" i="2"/>
  <c r="O14" i="2"/>
  <c r="L14" i="2"/>
  <c r="O11" i="2"/>
  <c r="L11" i="2"/>
  <c r="G10" i="2"/>
  <c r="D10" i="2"/>
  <c r="G7" i="2"/>
  <c r="D7" i="2"/>
  <c r="O37" i="2" l="1"/>
</calcChain>
</file>

<file path=xl/sharedStrings.xml><?xml version="1.0" encoding="utf-8"?>
<sst xmlns="http://schemas.openxmlformats.org/spreadsheetml/2006/main" count="82" uniqueCount="76">
  <si>
    <t>County</t>
  </si>
  <si>
    <t>Number of Grants</t>
  </si>
  <si>
    <t>Total Awarded</t>
  </si>
  <si>
    <t>Adams</t>
  </si>
  <si>
    <t>La Plata</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</si>
  <si>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</si>
  <si>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</si>
  <si>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</si>
  <si>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</si>
  <si>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</si>
  <si>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</si>
  <si>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</si>
  <si>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</si>
  <si>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</si>
  <si>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</si>
  <si>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</si>
  <si>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</si>
  <si>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</si>
  <si>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</si>
  <si>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</si>
  <si>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</si>
  <si>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</si>
  <si>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</si>
  <si>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</si>
  <si>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</si>
  <si>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</si>
  <si>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</si>
  <si>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</si>
  <si>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</si>
  <si>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</si>
  <si>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</si>
  <si>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</si>
  <si>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</si>
  <si>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</si>
  <si>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</si>
  <si>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</si>
  <si>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</si>
  <si>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</si>
  <si>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</si>
  <si>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</si>
  <si>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</si>
  <si>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</si>
  <si>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</si>
  <si>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</si>
  <si>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</si>
  <si>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</si>
  <si>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</si>
  <si>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</si>
  <si>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</si>
  <si>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</si>
  <si>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</si>
  <si>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</si>
  <si>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</si>
  <si>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</si>
  <si>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</si>
  <si>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Regional</t>
  </si>
  <si>
    <t>Rio Blanco</t>
  </si>
  <si>
    <t>Rio Grande</t>
  </si>
  <si>
    <t>Routt</t>
  </si>
  <si>
    <t>Saguache</t>
  </si>
  <si>
    <t>San Juan</t>
  </si>
  <si>
    <t>San Miguel</t>
  </si>
  <si>
    <t>Sedgwick</t>
  </si>
  <si>
    <t>Statewide</t>
  </si>
  <si>
    <t>Summit</t>
  </si>
  <si>
    <t>Teller</t>
  </si>
  <si>
    <t>Washington</t>
  </si>
  <si>
    <t>Weld</t>
  </si>
  <si>
    <t>Yuma</t>
  </si>
  <si>
    <t xml:space="preserve">Grand Total                                                                                            </t>
  </si>
  <si>
    <t>The number and amounts of grants noted here may differ from data published in other SHF literature. For example, Broomfield County is Colorado’s newest county (2001).  The total dollar listed above for Broomfield County does not include grants made prior to 2001 to portions of Adams, Boulder, Jefferson, and Weld counties, which now constitute Broomfield County.  Additionally, the costs for easements and covenants prior to FY2004 are not included in these calculations, and amounts may change if grant awards are declined or rescinded in the future. Due to a new formula for tallying the total numbers of successful grants from SHF’s inception, some numbers may vary from those reported prior to 2011.</t>
  </si>
  <si>
    <t>2016 # of Grant</t>
  </si>
  <si>
    <t>2016 Total Awarded</t>
  </si>
  <si>
    <t>2015 Number of Grants</t>
  </si>
  <si>
    <t>2015 Total Awarded</t>
  </si>
  <si>
    <t>2016 # of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</si>
</sst>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_(&quot;$&quot;* \(#,##0\);_(&quot;$&quot;* &quot;-&quot;_);_(@_)"/>
  </numFmts>
  <fonts count="4" x14ac:knownFonts="1">
    <font>
      <sz val="10"/>
      <name val="Arial"/>
    </font>
    <font>
      <b/>
      <sz val="12"/>
      <name val="Garamond"/>
      <family val="1"/>
    </font>
    <font>
      <sz val="8"/>
      <name val="Arial"/>
      <family val="2"/>
    </font>
    <font>
      <sz val="11"/>
      <name val="Garamond"/>
      <family val="1"/>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xf numFmtId="42" fontId="1" fillId="0" borderId="0" xfId="0" applyNumberFormat="1" applyFont="1"/>
    <xf numFmtId="49" fontId="1" fillId="0" borderId="1" xfId="0" applyNumberFormat="1" applyFont="1" applyBorder="1" applyAlignment="1">
      <alignment horizontal="center" vertical="center" wrapText="1"/>
    </xf>
    <xf numFmtId="42"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wrapText="1"/>
    </xf>
    <xf numFmtId="42" fontId="1" fillId="0" borderId="0" xfId="0" applyNumberFormat="1" applyFont="1" applyBorder="1" applyAlignment="1">
      <alignment horizontal="center" vertical="center"/>
    </xf>
    <xf numFmtId="0" fontId="1" fillId="0" borderId="0" xfId="0" applyFont="1" applyBorder="1" applyAlignment="1">
      <alignment horizontal="center" vertical="center" wrapText="1"/>
    </xf>
    <xf numFmtId="0" fontId="3" fillId="0" borderId="0" xfId="0" applyFont="1"/>
    <xf numFmtId="0" fontId="1" fillId="0" borderId="1" xfId="0" applyFont="1" applyBorder="1" applyAlignment="1"/>
    <xf numFmtId="3" fontId="1" fillId="0" borderId="1" xfId="0" applyNumberFormat="1" applyFont="1" applyBorder="1" applyAlignment="1"/>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xf numFmtId="3" fontId="1" fillId="0" borderId="1" xfId="0" applyNumberFormat="1" applyFont="1" applyFill="1" applyBorder="1" applyAlignment="1"/>
    <xf numFmtId="0" fontId="0" fillId="0" borderId="0" xfId="0" applyFill="1"/>
    <xf numFmtId="42" fontId="1" fillId="0" borderId="0" xfId="0" applyNumberFormat="1" applyFont="1" applyFill="1"/>
    <xf numFmtId="49" fontId="1" fillId="0" borderId="1"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1" xfId="0" applyFont="1" applyFill="1" applyBorder="1" applyAlignment="1"/>
    <xf numFmtId="42" fontId="1" fillId="0" borderId="1" xfId="0" applyNumberFormat="1" applyFont="1" applyFill="1" applyBorder="1" applyAlignment="1">
      <alignment horizontal="center" vertical="center" wrapText="1"/>
    </xf>
    <xf numFmtId="42" fontId="1" fillId="0" borderId="0" xfId="0" applyNumberFormat="1" applyFont="1" applyFill="1" applyBorder="1" applyAlignment="1">
      <alignment horizontal="center" vertical="center"/>
    </xf>
    <xf numFmtId="42" fontId="1" fillId="0" borderId="1" xfId="0" applyNumberFormat="1" applyFont="1" applyFill="1" applyBorder="1" applyAlignment="1"/>
    <xf numFmtId="42" fontId="1" fillId="0" borderId="1" xfId="0" applyNumberFormat="1" applyFont="1" applyFill="1" applyBorder="1" applyAlignment="1">
      <alignment horizontal="center" vertical="center"/>
    </xf>
    <xf numFmtId="0" fontId="1" fillId="0" borderId="0" xfId="0" applyFont="1" applyFill="1" applyAlignment="1">
      <alignment horizontal="center"/>
    </xf>
    <xf numFmtId="0" fontId="1" fillId="0" borderId="1" xfId="0" applyFont="1" applyFill="1" applyBorder="1" applyAlignment="1">
      <alignment horizontal="center"/>
    </xf>
    <xf numFmtId="0" fontId="0" fillId="0" borderId="0" xfId="0" applyFill="1" applyAlignment="1">
      <alignment horizontal="center"/>
    </xf>
    <xf numFmtId="3" fontId="1" fillId="0" borderId="1" xfId="0" applyNumberFormat="1" applyFont="1" applyFill="1" applyBorder="1" applyAlignment="1">
      <alignment horizontal="center"/>
    </xf>
    <xf numFmtId="0" fontId="1" fillId="0" borderId="1" xfId="0" applyFont="1" applyBorder="1" applyAlignment="1">
      <alignment horizontal="left" vertical="center"/>
    </xf>
    <xf numFmtId="0" fontId="3" fillId="0" borderId="0" xfId="0" applyFont="1" applyAlignment="1">
      <alignment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workbookViewId="0">
      <selection activeCell="Q17" sqref="Q17"/>
    </sheetView>
  </sheetViews>
  <sheetFormatPr defaultRowHeight="13.2" x14ac:dyDescent="0.25"/>
  <cols>
    <col min="1" max="1" width="18" customWidth="1"/>
    <col min="2" max="3" width="0" hidden="1" customWidth="1"/>
    <col min="4" max="4" width="10.33203125" style="28" customWidth="1"/>
    <col min="5" max="6" width="0" style="17" hidden="1" customWidth="1"/>
    <col min="7" max="7" width="18.44140625" style="17" customWidth="1"/>
    <col min="8" max="8" width="7.88671875" customWidth="1"/>
    <col min="9" max="9" width="18.44140625" customWidth="1"/>
    <col min="10" max="11" width="0" hidden="1" customWidth="1"/>
    <col min="12" max="12" width="10.33203125" style="28" customWidth="1"/>
    <col min="13" max="14" width="0" style="17" hidden="1" customWidth="1"/>
    <col min="15" max="15" width="18.44140625" style="17" customWidth="1"/>
  </cols>
  <sheetData>
    <row r="1" spans="1:15" ht="32.25" customHeight="1" x14ac:dyDescent="0.25">
      <c r="A1" s="30" t="s">
        <v>0</v>
      </c>
      <c r="B1" s="5" t="s">
        <v>71</v>
      </c>
      <c r="C1" s="3" t="s">
        <v>73</v>
      </c>
      <c r="D1" s="19" t="s">
        <v>1</v>
      </c>
      <c r="E1" s="19" t="s">
        <v>72</v>
      </c>
      <c r="F1" s="22" t="s">
        <v>74</v>
      </c>
      <c r="G1" s="22" t="s">
        <v>2</v>
      </c>
      <c r="H1" s="4"/>
      <c r="I1" s="30" t="s">
        <v>0</v>
      </c>
      <c r="J1" s="5" t="s">
        <v>75</v>
      </c>
      <c r="K1" s="5" t="s">
        <v>73</v>
      </c>
      <c r="L1" s="13" t="s">
        <v>1</v>
      </c>
      <c r="M1" s="13" t="s">
        <v>72</v>
      </c>
      <c r="N1" s="13" t="s">
        <v>74</v>
      </c>
      <c r="O1" s="25" t="s">
        <v>2</v>
      </c>
    </row>
    <row r="2" spans="1:15" ht="15.6" x14ac:dyDescent="0.25">
      <c r="A2" s="6"/>
      <c r="B2" s="6"/>
      <c r="C2" s="7"/>
      <c r="D2" s="20"/>
      <c r="E2" s="20"/>
      <c r="F2" s="23"/>
      <c r="G2" s="23"/>
      <c r="H2" s="8"/>
      <c r="I2" s="6"/>
      <c r="J2" s="6"/>
      <c r="K2" s="9"/>
      <c r="L2" s="14"/>
      <c r="M2" s="14"/>
      <c r="N2" s="14"/>
      <c r="O2" s="23"/>
    </row>
    <row r="3" spans="1:15" ht="15.6" x14ac:dyDescent="0.3">
      <c r="A3" s="1" t="s">
        <v>3</v>
      </c>
      <c r="B3" s="1">
        <v>1</v>
      </c>
      <c r="C3" s="1">
        <v>42</v>
      </c>
      <c r="D3" s="26">
        <v>47</v>
      </c>
      <c r="E3" s="18">
        <v>200000</v>
      </c>
      <c r="F3" s="18">
        <v>1886035</v>
      </c>
      <c r="G3" s="18">
        <v>2323760</v>
      </c>
      <c r="H3" s="2"/>
      <c r="I3" s="1" t="s">
        <v>4</v>
      </c>
      <c r="J3" s="1">
        <v>2</v>
      </c>
      <c r="K3" s="1">
        <v>76</v>
      </c>
      <c r="L3" s="26">
        <v>82</v>
      </c>
      <c r="M3" s="18">
        <v>24500</v>
      </c>
      <c r="N3" s="18">
        <v>4579742</v>
      </c>
      <c r="O3" s="18">
        <v>4656405</v>
      </c>
    </row>
    <row r="4" spans="1:15" ht="15.6" x14ac:dyDescent="0.3">
      <c r="A4" s="1" t="s">
        <v>5</v>
      </c>
      <c r="B4" s="1">
        <v>1</v>
      </c>
      <c r="C4" s="1">
        <v>35</v>
      </c>
      <c r="D4" s="26">
        <v>37</v>
      </c>
      <c r="E4" s="18">
        <v>25474</v>
      </c>
      <c r="F4" s="18">
        <v>2266595</v>
      </c>
      <c r="G4" s="18">
        <v>2492069</v>
      </c>
      <c r="H4" s="2"/>
      <c r="I4" s="1" t="s">
        <v>37</v>
      </c>
      <c r="J4" s="1">
        <v>1</v>
      </c>
      <c r="K4" s="1">
        <v>71</v>
      </c>
      <c r="L4" s="26">
        <v>79</v>
      </c>
      <c r="M4" s="18">
        <v>200000</v>
      </c>
      <c r="N4" s="18">
        <v>3925682</v>
      </c>
      <c r="O4" s="18">
        <v>4380912</v>
      </c>
    </row>
    <row r="5" spans="1:15" ht="15.6" x14ac:dyDescent="0.3">
      <c r="A5" s="1" t="s">
        <v>6</v>
      </c>
      <c r="B5" s="1">
        <v>2</v>
      </c>
      <c r="C5" s="1">
        <v>44</v>
      </c>
      <c r="D5" s="26">
        <v>51</v>
      </c>
      <c r="E5" s="18">
        <v>42890</v>
      </c>
      <c r="F5" s="18">
        <v>2327189</v>
      </c>
      <c r="G5" s="18">
        <v>2777807</v>
      </c>
      <c r="H5" s="2"/>
      <c r="I5" s="1" t="s">
        <v>38</v>
      </c>
      <c r="J5" s="1">
        <v>8</v>
      </c>
      <c r="K5" s="1">
        <v>174</v>
      </c>
      <c r="L5" s="26">
        <v>190</v>
      </c>
      <c r="M5" s="18">
        <v>352641</v>
      </c>
      <c r="N5" s="18">
        <v>9136296</v>
      </c>
      <c r="O5" s="18">
        <v>9787319</v>
      </c>
    </row>
    <row r="6" spans="1:15" ht="15.6" x14ac:dyDescent="0.3">
      <c r="A6" s="1" t="s">
        <v>7</v>
      </c>
      <c r="B6" s="1">
        <v>2</v>
      </c>
      <c r="C6" s="1">
        <v>9</v>
      </c>
      <c r="D6" s="26">
        <v>15</v>
      </c>
      <c r="E6" s="18">
        <v>344996</v>
      </c>
      <c r="F6" s="18">
        <v>452948</v>
      </c>
      <c r="G6" s="18">
        <v>1210700</v>
      </c>
      <c r="H6" s="2"/>
      <c r="I6" s="1" t="s">
        <v>39</v>
      </c>
      <c r="J6" s="1">
        <v>0</v>
      </c>
      <c r="K6" s="1">
        <v>75</v>
      </c>
      <c r="L6" s="26">
        <v>81</v>
      </c>
      <c r="M6" s="18">
        <v>0</v>
      </c>
      <c r="N6" s="18">
        <v>3726522</v>
      </c>
      <c r="O6" s="18">
        <v>4487519</v>
      </c>
    </row>
    <row r="7" spans="1:15" ht="15.6" x14ac:dyDescent="0.3">
      <c r="A7" s="1" t="s">
        <v>8</v>
      </c>
      <c r="B7" s="1"/>
      <c r="C7" s="1">
        <v>12</v>
      </c>
      <c r="D7" s="26">
        <f t="shared" ref="D7:D32" si="0">SUM(B7+C7)</f>
        <v>12</v>
      </c>
      <c r="E7" s="18"/>
      <c r="F7" s="18">
        <v>1459674</v>
      </c>
      <c r="G7" s="18">
        <f t="shared" ref="G7:G32" si="1">SUM(E7+F7)</f>
        <v>1459674</v>
      </c>
      <c r="H7" s="2"/>
      <c r="I7" s="1" t="s">
        <v>40</v>
      </c>
      <c r="J7" s="1">
        <v>0</v>
      </c>
      <c r="K7" s="1">
        <v>18</v>
      </c>
      <c r="L7" s="26">
        <v>21</v>
      </c>
      <c r="M7" s="18">
        <v>0</v>
      </c>
      <c r="N7" s="18">
        <v>646486</v>
      </c>
      <c r="O7" s="18">
        <v>875898</v>
      </c>
    </row>
    <row r="8" spans="1:15" ht="15.6" x14ac:dyDescent="0.3">
      <c r="A8" s="1" t="s">
        <v>9</v>
      </c>
      <c r="B8" s="1"/>
      <c r="C8" s="1">
        <v>39</v>
      </c>
      <c r="D8" s="26">
        <v>43</v>
      </c>
      <c r="E8" s="18"/>
      <c r="F8" s="18">
        <v>3893183</v>
      </c>
      <c r="G8" s="18">
        <v>4055666</v>
      </c>
      <c r="H8" s="2"/>
      <c r="I8" s="1" t="s">
        <v>41</v>
      </c>
      <c r="J8" s="1">
        <v>2</v>
      </c>
      <c r="K8" s="1">
        <v>25</v>
      </c>
      <c r="L8" s="26">
        <v>29</v>
      </c>
      <c r="M8" s="18">
        <v>50000</v>
      </c>
      <c r="N8" s="18">
        <v>2381798</v>
      </c>
      <c r="O8" s="18">
        <v>2691904</v>
      </c>
    </row>
    <row r="9" spans="1:15" ht="15.6" x14ac:dyDescent="0.3">
      <c r="A9" s="1" t="s">
        <v>10</v>
      </c>
      <c r="B9" s="1">
        <v>3</v>
      </c>
      <c r="C9" s="1">
        <v>221</v>
      </c>
      <c r="D9" s="26">
        <v>233</v>
      </c>
      <c r="E9" s="18">
        <v>82495</v>
      </c>
      <c r="F9" s="18">
        <v>9653217</v>
      </c>
      <c r="G9" s="18">
        <v>10583899</v>
      </c>
      <c r="H9" s="2"/>
      <c r="I9" s="1" t="s">
        <v>42</v>
      </c>
      <c r="J9" s="1">
        <v>2</v>
      </c>
      <c r="K9" s="1">
        <v>84</v>
      </c>
      <c r="L9" s="26">
        <v>94</v>
      </c>
      <c r="M9" s="18">
        <v>19710</v>
      </c>
      <c r="N9" s="18">
        <v>3144642</v>
      </c>
      <c r="O9" s="18">
        <v>3400637</v>
      </c>
    </row>
    <row r="10" spans="1:15" ht="15.6" x14ac:dyDescent="0.3">
      <c r="A10" s="1" t="s">
        <v>11</v>
      </c>
      <c r="B10" s="1"/>
      <c r="C10" s="1">
        <v>4</v>
      </c>
      <c r="D10" s="26">
        <f t="shared" si="0"/>
        <v>4</v>
      </c>
      <c r="E10" s="18"/>
      <c r="F10" s="18">
        <v>139850</v>
      </c>
      <c r="G10" s="18">
        <f t="shared" si="1"/>
        <v>139850</v>
      </c>
      <c r="H10" s="2"/>
      <c r="I10" s="1" t="s">
        <v>43</v>
      </c>
      <c r="J10" s="1">
        <v>0</v>
      </c>
      <c r="K10" s="1">
        <v>11</v>
      </c>
      <c r="L10" s="26">
        <v>13</v>
      </c>
      <c r="M10" s="18">
        <v>0</v>
      </c>
      <c r="N10" s="18">
        <v>330436</v>
      </c>
      <c r="O10" s="18">
        <v>343443</v>
      </c>
    </row>
    <row r="11" spans="1:15" ht="15.6" x14ac:dyDescent="0.3">
      <c r="A11" s="1" t="s">
        <v>12</v>
      </c>
      <c r="B11" s="1">
        <v>9</v>
      </c>
      <c r="C11" s="1">
        <v>64</v>
      </c>
      <c r="D11" s="26">
        <v>80</v>
      </c>
      <c r="E11" s="18">
        <v>196852</v>
      </c>
      <c r="F11" s="18">
        <v>2941971</v>
      </c>
      <c r="G11" s="18">
        <v>3778153</v>
      </c>
      <c r="H11" s="2"/>
      <c r="I11" s="1" t="s">
        <v>44</v>
      </c>
      <c r="J11" s="1">
        <v>1</v>
      </c>
      <c r="K11" s="1">
        <v>15</v>
      </c>
      <c r="L11" s="26">
        <f t="shared" ref="L11:L35" si="2">SUM(J11+K11)</f>
        <v>16</v>
      </c>
      <c r="M11" s="18">
        <v>16704</v>
      </c>
      <c r="N11" s="18">
        <v>423233</v>
      </c>
      <c r="O11" s="18">
        <f t="shared" ref="O11:O35" si="3">SUM(M11+N11)</f>
        <v>439937</v>
      </c>
    </row>
    <row r="12" spans="1:15" ht="15.6" x14ac:dyDescent="0.3">
      <c r="A12" s="1" t="s">
        <v>13</v>
      </c>
      <c r="B12" s="1"/>
      <c r="C12" s="1">
        <v>12</v>
      </c>
      <c r="D12" s="26">
        <v>13</v>
      </c>
      <c r="E12" s="18"/>
      <c r="F12" s="18">
        <v>540425</v>
      </c>
      <c r="G12" s="18">
        <v>722899</v>
      </c>
      <c r="H12" s="2"/>
      <c r="I12" s="1" t="s">
        <v>45</v>
      </c>
      <c r="J12" s="1">
        <v>3</v>
      </c>
      <c r="K12" s="1">
        <v>138</v>
      </c>
      <c r="L12" s="26">
        <v>152</v>
      </c>
      <c r="M12" s="18">
        <v>322849</v>
      </c>
      <c r="N12" s="18">
        <v>8323777</v>
      </c>
      <c r="O12" s="18">
        <v>9764168</v>
      </c>
    </row>
    <row r="13" spans="1:15" ht="15.6" x14ac:dyDescent="0.3">
      <c r="A13" s="1" t="s">
        <v>14</v>
      </c>
      <c r="B13" s="1">
        <v>1</v>
      </c>
      <c r="C13" s="1">
        <v>129</v>
      </c>
      <c r="D13" s="26">
        <v>137</v>
      </c>
      <c r="E13" s="18">
        <v>15000</v>
      </c>
      <c r="F13" s="18">
        <v>7029980</v>
      </c>
      <c r="G13" s="18">
        <v>7345603</v>
      </c>
      <c r="H13" s="2"/>
      <c r="I13" s="1" t="s">
        <v>46</v>
      </c>
      <c r="J13" s="1">
        <v>3</v>
      </c>
      <c r="K13" s="1">
        <v>48</v>
      </c>
      <c r="L13" s="26">
        <v>57</v>
      </c>
      <c r="M13" s="18">
        <v>62805</v>
      </c>
      <c r="N13" s="18">
        <v>2093113</v>
      </c>
      <c r="O13" s="18">
        <v>2439638</v>
      </c>
    </row>
    <row r="14" spans="1:15" ht="15.6" x14ac:dyDescent="0.3">
      <c r="A14" s="1" t="s">
        <v>15</v>
      </c>
      <c r="B14" s="1">
        <v>3</v>
      </c>
      <c r="C14" s="1">
        <v>27</v>
      </c>
      <c r="D14" s="26">
        <v>35</v>
      </c>
      <c r="E14" s="18">
        <v>370452</v>
      </c>
      <c r="F14" s="18">
        <v>1385840</v>
      </c>
      <c r="G14" s="18">
        <v>2362226</v>
      </c>
      <c r="H14" s="2"/>
      <c r="I14" s="1" t="s">
        <v>47</v>
      </c>
      <c r="J14" s="1">
        <v>1</v>
      </c>
      <c r="K14" s="1">
        <v>27</v>
      </c>
      <c r="L14" s="26">
        <f t="shared" si="2"/>
        <v>28</v>
      </c>
      <c r="M14" s="18">
        <v>20000</v>
      </c>
      <c r="N14" s="18">
        <v>2128864</v>
      </c>
      <c r="O14" s="18">
        <f t="shared" si="3"/>
        <v>2148864</v>
      </c>
    </row>
    <row r="15" spans="1:15" ht="15.6" x14ac:dyDescent="0.3">
      <c r="A15" s="1" t="s">
        <v>16</v>
      </c>
      <c r="B15" s="1">
        <v>2</v>
      </c>
      <c r="C15" s="1">
        <v>52</v>
      </c>
      <c r="D15" s="26">
        <v>58</v>
      </c>
      <c r="E15" s="18">
        <v>31636</v>
      </c>
      <c r="F15" s="18">
        <v>3320167</v>
      </c>
      <c r="G15" s="18">
        <v>3788993</v>
      </c>
      <c r="H15" s="2"/>
      <c r="I15" s="1" t="s">
        <v>48</v>
      </c>
      <c r="J15" s="1">
        <v>1</v>
      </c>
      <c r="K15" s="1">
        <v>34</v>
      </c>
      <c r="L15" s="26">
        <v>38</v>
      </c>
      <c r="M15" s="18">
        <v>13582</v>
      </c>
      <c r="N15" s="18">
        <v>1894317</v>
      </c>
      <c r="O15" s="18">
        <v>2337849</v>
      </c>
    </row>
    <row r="16" spans="1:15" ht="15.6" x14ac:dyDescent="0.3">
      <c r="A16" s="1" t="s">
        <v>17</v>
      </c>
      <c r="B16" s="1"/>
      <c r="C16" s="1">
        <v>12</v>
      </c>
      <c r="D16" s="26">
        <v>13</v>
      </c>
      <c r="E16" s="18"/>
      <c r="F16" s="18">
        <v>579148</v>
      </c>
      <c r="G16" s="18">
        <v>609926</v>
      </c>
      <c r="H16" s="2"/>
      <c r="I16" s="1" t="s">
        <v>49</v>
      </c>
      <c r="J16" s="1">
        <v>0</v>
      </c>
      <c r="K16" s="1">
        <v>41</v>
      </c>
      <c r="L16" s="26">
        <v>44</v>
      </c>
      <c r="M16" s="18">
        <v>0</v>
      </c>
      <c r="N16" s="18">
        <v>1714024</v>
      </c>
      <c r="O16" s="18">
        <v>2310686</v>
      </c>
    </row>
    <row r="17" spans="1:15" ht="15.6" x14ac:dyDescent="0.3">
      <c r="A17" s="1" t="s">
        <v>18</v>
      </c>
      <c r="B17" s="1"/>
      <c r="C17" s="1">
        <v>25</v>
      </c>
      <c r="D17" s="26">
        <f t="shared" si="0"/>
        <v>25</v>
      </c>
      <c r="E17" s="18"/>
      <c r="F17" s="18">
        <v>1042234</v>
      </c>
      <c r="G17" s="18">
        <f t="shared" si="1"/>
        <v>1042234</v>
      </c>
      <c r="H17" s="2"/>
      <c r="I17" s="1" t="s">
        <v>50</v>
      </c>
      <c r="J17" s="1">
        <v>0</v>
      </c>
      <c r="K17" s="1">
        <v>66</v>
      </c>
      <c r="L17" s="26">
        <v>72</v>
      </c>
      <c r="M17" s="18">
        <v>0</v>
      </c>
      <c r="N17" s="18">
        <v>2417469</v>
      </c>
      <c r="O17" s="18">
        <v>2926971</v>
      </c>
    </row>
    <row r="18" spans="1:15" ht="15.6" x14ac:dyDescent="0.3">
      <c r="A18" s="1" t="s">
        <v>19</v>
      </c>
      <c r="B18" s="1"/>
      <c r="C18" s="1">
        <v>38</v>
      </c>
      <c r="D18" s="26">
        <v>45</v>
      </c>
      <c r="E18" s="18"/>
      <c r="F18" s="18">
        <v>1314475</v>
      </c>
      <c r="G18" s="18">
        <v>1563267</v>
      </c>
      <c r="H18" s="2"/>
      <c r="I18" s="1" t="s">
        <v>51</v>
      </c>
      <c r="J18" s="1">
        <v>0</v>
      </c>
      <c r="K18" s="1">
        <v>7</v>
      </c>
      <c r="L18" s="26">
        <v>8</v>
      </c>
      <c r="M18" s="18">
        <v>0</v>
      </c>
      <c r="N18" s="18">
        <v>212844</v>
      </c>
      <c r="O18" s="18">
        <v>230194</v>
      </c>
    </row>
    <row r="19" spans="1:15" ht="15.6" x14ac:dyDescent="0.3">
      <c r="A19" s="1" t="s">
        <v>20</v>
      </c>
      <c r="B19" s="1">
        <v>14</v>
      </c>
      <c r="C19" s="1">
        <v>637</v>
      </c>
      <c r="D19" s="26">
        <v>690</v>
      </c>
      <c r="E19" s="18">
        <v>1386642</v>
      </c>
      <c r="F19" s="18">
        <v>73790198</v>
      </c>
      <c r="G19" s="18">
        <v>79345732</v>
      </c>
      <c r="H19" s="2"/>
      <c r="I19" s="1" t="s">
        <v>52</v>
      </c>
      <c r="J19" s="1">
        <v>0</v>
      </c>
      <c r="K19" s="1">
        <v>25</v>
      </c>
      <c r="L19" s="26">
        <v>26</v>
      </c>
      <c r="M19" s="18">
        <v>0</v>
      </c>
      <c r="N19" s="18">
        <v>1606045</v>
      </c>
      <c r="O19" s="18">
        <v>1804045</v>
      </c>
    </row>
    <row r="20" spans="1:15" ht="15.6" x14ac:dyDescent="0.3">
      <c r="A20" s="1" t="s">
        <v>21</v>
      </c>
      <c r="B20" s="1"/>
      <c r="C20" s="1">
        <v>25</v>
      </c>
      <c r="D20" s="26">
        <f t="shared" si="0"/>
        <v>25</v>
      </c>
      <c r="E20" s="18"/>
      <c r="F20" s="18">
        <v>1072813</v>
      </c>
      <c r="G20" s="18">
        <f t="shared" si="1"/>
        <v>1072813</v>
      </c>
      <c r="H20" s="2"/>
      <c r="I20" s="1" t="s">
        <v>53</v>
      </c>
      <c r="J20" s="1">
        <v>1</v>
      </c>
      <c r="K20" s="1">
        <v>32</v>
      </c>
      <c r="L20" s="26">
        <v>36</v>
      </c>
      <c r="M20" s="18">
        <v>83922</v>
      </c>
      <c r="N20" s="18">
        <v>2210774</v>
      </c>
      <c r="O20" s="18">
        <v>2590421</v>
      </c>
    </row>
    <row r="21" spans="1:15" ht="15.6" x14ac:dyDescent="0.3">
      <c r="A21" s="1" t="s">
        <v>22</v>
      </c>
      <c r="B21" s="1">
        <v>3</v>
      </c>
      <c r="C21" s="1">
        <v>93</v>
      </c>
      <c r="D21" s="26">
        <v>101</v>
      </c>
      <c r="E21" s="18">
        <v>403710</v>
      </c>
      <c r="F21" s="18">
        <v>4161234</v>
      </c>
      <c r="G21" s="18">
        <v>5097036</v>
      </c>
      <c r="H21" s="2"/>
      <c r="I21" s="1" t="s">
        <v>54</v>
      </c>
      <c r="J21" s="1">
        <v>1</v>
      </c>
      <c r="K21" s="1">
        <v>101</v>
      </c>
      <c r="L21" s="26">
        <v>109</v>
      </c>
      <c r="M21" s="18">
        <v>35000</v>
      </c>
      <c r="N21" s="18">
        <v>7526664</v>
      </c>
      <c r="O21" s="18">
        <v>8055685</v>
      </c>
    </row>
    <row r="22" spans="1:15" ht="15.6" x14ac:dyDescent="0.3">
      <c r="A22" s="1" t="s">
        <v>23</v>
      </c>
      <c r="B22" s="1">
        <v>1</v>
      </c>
      <c r="C22" s="1">
        <v>13</v>
      </c>
      <c r="D22" s="26">
        <f t="shared" si="0"/>
        <v>14</v>
      </c>
      <c r="E22" s="18">
        <v>26774</v>
      </c>
      <c r="F22" s="18">
        <v>521524</v>
      </c>
      <c r="G22" s="18">
        <f t="shared" si="1"/>
        <v>548298</v>
      </c>
      <c r="H22" s="2"/>
      <c r="I22" s="1" t="s">
        <v>55</v>
      </c>
      <c r="J22" s="1">
        <v>4</v>
      </c>
      <c r="K22" s="1">
        <v>107</v>
      </c>
      <c r="L22" s="26">
        <v>114</v>
      </c>
      <c r="M22" s="18">
        <v>252512</v>
      </c>
      <c r="N22" s="18">
        <v>5180527</v>
      </c>
      <c r="O22" s="18">
        <v>5510627</v>
      </c>
    </row>
    <row r="23" spans="1:15" ht="15.6" x14ac:dyDescent="0.3">
      <c r="A23" s="1" t="s">
        <v>24</v>
      </c>
      <c r="B23" s="1">
        <v>13</v>
      </c>
      <c r="C23" s="1">
        <v>162</v>
      </c>
      <c r="D23" s="26">
        <v>187</v>
      </c>
      <c r="E23" s="18">
        <v>1400684</v>
      </c>
      <c r="F23" s="18">
        <v>10964971</v>
      </c>
      <c r="G23" s="18">
        <v>13596439</v>
      </c>
      <c r="H23" s="2"/>
      <c r="I23" s="1" t="s">
        <v>56</v>
      </c>
      <c r="J23" s="1">
        <v>1</v>
      </c>
      <c r="K23" s="1">
        <v>17</v>
      </c>
      <c r="L23" s="26">
        <v>19</v>
      </c>
      <c r="M23" s="18">
        <v>21262</v>
      </c>
      <c r="N23" s="18">
        <v>813771</v>
      </c>
      <c r="O23" s="18">
        <v>849233</v>
      </c>
    </row>
    <row r="24" spans="1:15" ht="15.6" x14ac:dyDescent="0.3">
      <c r="A24" s="1" t="s">
        <v>25</v>
      </c>
      <c r="B24" s="1"/>
      <c r="C24" s="1">
        <v>25</v>
      </c>
      <c r="D24" s="26">
        <v>26</v>
      </c>
      <c r="E24" s="18"/>
      <c r="F24" s="18">
        <v>1398637</v>
      </c>
      <c r="G24" s="18">
        <v>1475604</v>
      </c>
      <c r="H24" s="2"/>
      <c r="I24" s="1" t="s">
        <v>57</v>
      </c>
      <c r="J24" s="1">
        <v>0</v>
      </c>
      <c r="K24" s="1">
        <v>48</v>
      </c>
      <c r="L24" s="26">
        <v>49</v>
      </c>
      <c r="M24" s="18">
        <v>0</v>
      </c>
      <c r="N24" s="18">
        <v>2832954</v>
      </c>
      <c r="O24" s="18">
        <v>3014990</v>
      </c>
    </row>
    <row r="25" spans="1:15" ht="15.6" x14ac:dyDescent="0.3">
      <c r="A25" s="1" t="s">
        <v>26</v>
      </c>
      <c r="B25" s="1">
        <v>5</v>
      </c>
      <c r="C25" s="1">
        <v>63</v>
      </c>
      <c r="D25" s="26">
        <v>77</v>
      </c>
      <c r="E25" s="18">
        <v>145380</v>
      </c>
      <c r="F25" s="18">
        <v>2166988</v>
      </c>
      <c r="G25" s="18">
        <v>2860189</v>
      </c>
      <c r="H25" s="2"/>
      <c r="I25" s="1" t="s">
        <v>58</v>
      </c>
      <c r="J25" s="1">
        <v>2</v>
      </c>
      <c r="K25" s="1">
        <v>102</v>
      </c>
      <c r="L25" s="26">
        <v>113</v>
      </c>
      <c r="M25" s="18">
        <v>26938</v>
      </c>
      <c r="N25" s="18">
        <v>4931057</v>
      </c>
      <c r="O25" s="18">
        <v>5331059</v>
      </c>
    </row>
    <row r="26" spans="1:15" ht="15.6" x14ac:dyDescent="0.3">
      <c r="A26" s="1" t="s">
        <v>27</v>
      </c>
      <c r="B26" s="1">
        <v>1</v>
      </c>
      <c r="C26" s="1">
        <v>27</v>
      </c>
      <c r="D26" s="26">
        <v>32</v>
      </c>
      <c r="E26" s="18">
        <v>18064</v>
      </c>
      <c r="F26" s="18">
        <v>1102639</v>
      </c>
      <c r="G26" s="18">
        <v>1282773</v>
      </c>
      <c r="H26" s="2"/>
      <c r="I26" s="1" t="s">
        <v>59</v>
      </c>
      <c r="J26" s="1">
        <v>1</v>
      </c>
      <c r="K26" s="1">
        <v>29</v>
      </c>
      <c r="L26" s="26">
        <v>33</v>
      </c>
      <c r="M26" s="18">
        <v>7000</v>
      </c>
      <c r="N26" s="18">
        <v>1061212</v>
      </c>
      <c r="O26" s="18">
        <v>1204436</v>
      </c>
    </row>
    <row r="27" spans="1:15" ht="15.6" x14ac:dyDescent="0.3">
      <c r="A27" s="1" t="s">
        <v>28</v>
      </c>
      <c r="B27" s="1">
        <v>2</v>
      </c>
      <c r="C27" s="1">
        <v>33</v>
      </c>
      <c r="D27" s="26">
        <v>39</v>
      </c>
      <c r="E27" s="18">
        <v>211250</v>
      </c>
      <c r="F27" s="18">
        <v>1608230</v>
      </c>
      <c r="G27" s="18">
        <v>1853894</v>
      </c>
      <c r="H27" s="2"/>
      <c r="I27" s="1" t="s">
        <v>60</v>
      </c>
      <c r="J27" s="1">
        <v>3</v>
      </c>
      <c r="K27" s="1">
        <v>66</v>
      </c>
      <c r="L27" s="26">
        <v>75</v>
      </c>
      <c r="M27" s="18">
        <v>83750</v>
      </c>
      <c r="N27" s="18">
        <v>5070161</v>
      </c>
      <c r="O27" s="18">
        <v>6007236</v>
      </c>
    </row>
    <row r="28" spans="1:15" ht="15.6" x14ac:dyDescent="0.3">
      <c r="A28" s="1" t="s">
        <v>29</v>
      </c>
      <c r="B28" s="1">
        <v>2</v>
      </c>
      <c r="C28" s="1">
        <v>24</v>
      </c>
      <c r="D28" s="26">
        <v>29</v>
      </c>
      <c r="E28" s="18">
        <v>125843</v>
      </c>
      <c r="F28" s="18">
        <v>472353</v>
      </c>
      <c r="G28" s="18">
        <v>820230</v>
      </c>
      <c r="H28" s="2"/>
      <c r="I28" s="1" t="s">
        <v>61</v>
      </c>
      <c r="J28" s="1">
        <v>0</v>
      </c>
      <c r="K28" s="1">
        <v>46</v>
      </c>
      <c r="L28" s="26">
        <v>47</v>
      </c>
      <c r="M28" s="18">
        <v>0</v>
      </c>
      <c r="N28" s="18">
        <v>2315631</v>
      </c>
      <c r="O28" s="18">
        <v>2515631</v>
      </c>
    </row>
    <row r="29" spans="1:15" ht="15.6" x14ac:dyDescent="0.3">
      <c r="A29" s="1" t="s">
        <v>30</v>
      </c>
      <c r="B29" s="1">
        <v>2</v>
      </c>
      <c r="C29" s="1">
        <v>78</v>
      </c>
      <c r="D29" s="26">
        <v>90</v>
      </c>
      <c r="E29" s="18">
        <v>18062</v>
      </c>
      <c r="F29" s="18">
        <v>4448612</v>
      </c>
      <c r="G29" s="18">
        <v>5297286</v>
      </c>
      <c r="H29" s="2"/>
      <c r="I29" s="1" t="s">
        <v>62</v>
      </c>
      <c r="J29" s="1">
        <v>0</v>
      </c>
      <c r="K29" s="1">
        <v>13</v>
      </c>
      <c r="L29" s="26">
        <v>14</v>
      </c>
      <c r="M29" s="18">
        <v>0</v>
      </c>
      <c r="N29" s="18">
        <v>629392</v>
      </c>
      <c r="O29" s="18">
        <v>829329</v>
      </c>
    </row>
    <row r="30" spans="1:15" ht="15.6" x14ac:dyDescent="0.3">
      <c r="A30" s="1" t="s">
        <v>31</v>
      </c>
      <c r="B30" s="1">
        <v>1</v>
      </c>
      <c r="C30" s="1">
        <v>25</v>
      </c>
      <c r="D30" s="26">
        <v>27</v>
      </c>
      <c r="E30" s="18">
        <v>125336</v>
      </c>
      <c r="F30" s="18">
        <v>1232054</v>
      </c>
      <c r="G30" s="18">
        <v>1380640</v>
      </c>
      <c r="H30" s="2"/>
      <c r="I30" s="1" t="s">
        <v>63</v>
      </c>
      <c r="J30" s="1">
        <v>7</v>
      </c>
      <c r="K30" s="1">
        <v>250</v>
      </c>
      <c r="L30" s="26">
        <v>275</v>
      </c>
      <c r="M30" s="18">
        <v>1064025</v>
      </c>
      <c r="N30" s="18">
        <v>24293724</v>
      </c>
      <c r="O30" s="18">
        <v>27831612</v>
      </c>
    </row>
    <row r="31" spans="1:15" ht="15.6" x14ac:dyDescent="0.3">
      <c r="A31" s="1" t="s">
        <v>32</v>
      </c>
      <c r="B31" s="1">
        <v>3</v>
      </c>
      <c r="C31" s="1">
        <v>21</v>
      </c>
      <c r="D31" s="26">
        <v>29</v>
      </c>
      <c r="E31" s="18">
        <v>44000</v>
      </c>
      <c r="F31" s="18">
        <v>1686532</v>
      </c>
      <c r="G31" s="18">
        <v>2266719</v>
      </c>
      <c r="H31" s="2"/>
      <c r="I31" s="1" t="s">
        <v>64</v>
      </c>
      <c r="J31" s="1">
        <v>1</v>
      </c>
      <c r="K31" s="1">
        <v>24</v>
      </c>
      <c r="L31" s="26">
        <v>27</v>
      </c>
      <c r="M31" s="18">
        <v>5000</v>
      </c>
      <c r="N31" s="18">
        <v>592026</v>
      </c>
      <c r="O31" s="18">
        <v>781797</v>
      </c>
    </row>
    <row r="32" spans="1:15" ht="15.6" x14ac:dyDescent="0.3">
      <c r="A32" s="1" t="s">
        <v>33</v>
      </c>
      <c r="B32" s="1">
        <v>2</v>
      </c>
      <c r="C32" s="1">
        <v>15</v>
      </c>
      <c r="D32" s="26">
        <f t="shared" si="0"/>
        <v>17</v>
      </c>
      <c r="E32" s="18">
        <v>23087</v>
      </c>
      <c r="F32" s="18">
        <v>730349</v>
      </c>
      <c r="G32" s="18">
        <f t="shared" si="1"/>
        <v>753436</v>
      </c>
      <c r="H32" s="2"/>
      <c r="I32" s="1" t="s">
        <v>65</v>
      </c>
      <c r="J32" s="1">
        <v>1</v>
      </c>
      <c r="K32" s="1">
        <v>71</v>
      </c>
      <c r="L32" s="26">
        <v>75</v>
      </c>
      <c r="M32" s="18">
        <v>28112</v>
      </c>
      <c r="N32" s="18">
        <v>3166254</v>
      </c>
      <c r="O32" s="18">
        <v>3234243</v>
      </c>
    </row>
    <row r="33" spans="1:15" ht="15.6" x14ac:dyDescent="0.3">
      <c r="A33" s="1" t="s">
        <v>34</v>
      </c>
      <c r="B33" s="1">
        <v>1</v>
      </c>
      <c r="C33" s="1">
        <v>195</v>
      </c>
      <c r="D33" s="26">
        <v>203</v>
      </c>
      <c r="E33" s="18">
        <v>12573</v>
      </c>
      <c r="F33" s="18">
        <v>8962143</v>
      </c>
      <c r="G33" s="18">
        <v>9815236</v>
      </c>
      <c r="H33" s="2"/>
      <c r="I33" s="1" t="s">
        <v>66</v>
      </c>
      <c r="J33" s="1">
        <v>0</v>
      </c>
      <c r="K33" s="1">
        <v>16</v>
      </c>
      <c r="L33" s="26">
        <f t="shared" si="2"/>
        <v>16</v>
      </c>
      <c r="M33" s="18">
        <v>0</v>
      </c>
      <c r="N33" s="18">
        <v>553043</v>
      </c>
      <c r="O33" s="18">
        <f t="shared" si="3"/>
        <v>553043</v>
      </c>
    </row>
    <row r="34" spans="1:15" ht="15.6" x14ac:dyDescent="0.3">
      <c r="A34" s="1" t="s">
        <v>35</v>
      </c>
      <c r="B34" s="1">
        <v>2</v>
      </c>
      <c r="C34" s="1">
        <v>19</v>
      </c>
      <c r="D34" s="26">
        <v>23</v>
      </c>
      <c r="E34" s="18">
        <v>329177</v>
      </c>
      <c r="F34" s="18">
        <v>2039486</v>
      </c>
      <c r="G34" s="18">
        <v>2768663</v>
      </c>
      <c r="H34" s="2"/>
      <c r="I34" s="1" t="s">
        <v>67</v>
      </c>
      <c r="J34" s="1">
        <v>4</v>
      </c>
      <c r="K34" s="1">
        <v>103</v>
      </c>
      <c r="L34" s="26">
        <v>114</v>
      </c>
      <c r="M34" s="18">
        <v>204224</v>
      </c>
      <c r="N34" s="18">
        <v>5447848</v>
      </c>
      <c r="O34" s="18">
        <v>6036265</v>
      </c>
    </row>
    <row r="35" spans="1:15" ht="15.6" x14ac:dyDescent="0.3">
      <c r="A35" s="1" t="s">
        <v>36</v>
      </c>
      <c r="B35" s="1"/>
      <c r="C35" s="1">
        <v>23</v>
      </c>
      <c r="D35" s="26">
        <v>24</v>
      </c>
      <c r="E35" s="18"/>
      <c r="F35" s="18">
        <v>1368416</v>
      </c>
      <c r="G35" s="18">
        <v>1568416</v>
      </c>
      <c r="H35" s="2"/>
      <c r="I35" s="1" t="s">
        <v>68</v>
      </c>
      <c r="J35" s="1">
        <v>0</v>
      </c>
      <c r="K35" s="1">
        <v>7</v>
      </c>
      <c r="L35" s="26">
        <f t="shared" si="2"/>
        <v>7</v>
      </c>
      <c r="M35" s="18">
        <v>0</v>
      </c>
      <c r="N35" s="18">
        <v>150806</v>
      </c>
      <c r="O35" s="18">
        <f t="shared" si="3"/>
        <v>150806</v>
      </c>
    </row>
    <row r="36" spans="1:15" ht="15.6" x14ac:dyDescent="0.3">
      <c r="A36" s="1"/>
      <c r="B36" s="1"/>
      <c r="C36" s="1"/>
      <c r="D36" s="26"/>
      <c r="E36" s="15"/>
      <c r="F36" s="18"/>
      <c r="G36" s="18"/>
      <c r="H36" s="2"/>
      <c r="I36" s="1"/>
      <c r="J36" s="1"/>
      <c r="K36" s="1"/>
      <c r="L36" s="26"/>
      <c r="M36" s="15"/>
      <c r="N36" s="15"/>
      <c r="O36" s="18"/>
    </row>
    <row r="37" spans="1:15" ht="15.6" x14ac:dyDescent="0.3">
      <c r="A37" s="11" t="s">
        <v>69</v>
      </c>
      <c r="B37" s="11"/>
      <c r="C37" s="11"/>
      <c r="D37" s="27"/>
      <c r="E37" s="21"/>
      <c r="F37" s="24"/>
      <c r="G37" s="24"/>
      <c r="H37" s="11"/>
      <c r="I37" s="11"/>
      <c r="J37" s="11"/>
      <c r="K37" s="12">
        <v>4336</v>
      </c>
      <c r="L37" s="29">
        <v>4634</v>
      </c>
      <c r="M37" s="16"/>
      <c r="N37" s="16"/>
      <c r="O37" s="24">
        <f>SUM(G3:G35)+SUM(O3:O35)</f>
        <v>307582932</v>
      </c>
    </row>
    <row r="38" spans="1:15" ht="28.5" customHeight="1" x14ac:dyDescent="0.25">
      <c r="A38" s="31" t="s">
        <v>70</v>
      </c>
      <c r="B38" s="31"/>
      <c r="C38" s="32"/>
      <c r="D38" s="32"/>
      <c r="E38" s="32"/>
      <c r="F38" s="32"/>
      <c r="G38" s="32"/>
      <c r="H38" s="32"/>
      <c r="I38" s="32"/>
      <c r="J38" s="32"/>
      <c r="K38" s="32"/>
      <c r="L38" s="32"/>
      <c r="M38" s="32"/>
      <c r="N38" s="32"/>
      <c r="O38" s="32"/>
    </row>
    <row r="39" spans="1:15" ht="48" customHeight="1" x14ac:dyDescent="0.25">
      <c r="A39" s="32"/>
      <c r="B39" s="32"/>
      <c r="C39" s="32"/>
      <c r="D39" s="32"/>
      <c r="E39" s="32"/>
      <c r="F39" s="32"/>
      <c r="G39" s="32"/>
      <c r="H39" s="32"/>
      <c r="I39" s="32"/>
      <c r="J39" s="32"/>
      <c r="K39" s="32"/>
      <c r="L39" s="32"/>
      <c r="M39" s="32"/>
      <c r="N39" s="32"/>
      <c r="O39" s="32"/>
    </row>
    <row r="40" spans="1:15" ht="15.75" customHeight="1" x14ac:dyDescent="0.25">
      <c r="A40" s="32"/>
      <c r="B40" s="32"/>
      <c r="C40" s="32"/>
      <c r="D40" s="32"/>
      <c r="E40" s="32"/>
      <c r="F40" s="32"/>
      <c r="G40" s="32"/>
      <c r="H40" s="32"/>
      <c r="I40" s="32"/>
      <c r="J40" s="32"/>
      <c r="K40" s="32"/>
      <c r="L40" s="32"/>
      <c r="M40" s="32"/>
      <c r="N40" s="32"/>
      <c r="O40" s="32"/>
    </row>
    <row r="41" spans="1:15" ht="15.75" customHeight="1" x14ac:dyDescent="0.25">
      <c r="A41" s="32"/>
      <c r="B41" s="32"/>
      <c r="C41" s="32"/>
      <c r="D41" s="32"/>
      <c r="E41" s="32"/>
      <c r="F41" s="32"/>
      <c r="G41" s="32"/>
      <c r="H41" s="32"/>
      <c r="I41" s="32"/>
      <c r="J41" s="32"/>
      <c r="K41" s="32"/>
      <c r="L41" s="32"/>
      <c r="M41" s="32"/>
      <c r="N41" s="32"/>
      <c r="O41" s="32"/>
    </row>
    <row r="42" spans="1:15" ht="15.6" x14ac:dyDescent="0.3">
      <c r="A42" s="10"/>
      <c r="B42" s="10"/>
      <c r="C42" s="1"/>
      <c r="D42" s="26"/>
      <c r="E42" s="15"/>
      <c r="F42" s="18"/>
      <c r="G42" s="18"/>
      <c r="H42" s="2"/>
      <c r="I42" s="1"/>
      <c r="J42" s="1"/>
      <c r="K42" s="1"/>
      <c r="L42" s="26"/>
      <c r="M42" s="15"/>
      <c r="N42" s="15"/>
      <c r="O42" s="18"/>
    </row>
  </sheetData>
  <mergeCells count="1">
    <mergeCell ref="A38:O41"/>
  </mergeCells>
  <phoneticPr fontId="2" type="noConversion"/>
  <pageMargins left="0.75" right="0.75" top="1.5" bottom="1" header="0.75" footer="0.5"/>
  <pageSetup scale="88" orientation="portrait" r:id="rId1"/>
  <headerFooter alignWithMargins="0">
    <oddHeader>&amp;C&amp;"Garamond,Bold"&amp;20Grant Summary by County
Fiscal Year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vt:lpstr>
      <vt:lpstr>Sheet3</vt:lpstr>
    </vt:vector>
  </TitlesOfParts>
  <Company>Colorado Historical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Johnson</dc:creator>
  <cp:lastModifiedBy>Eflin, Megan J</cp:lastModifiedBy>
  <cp:lastPrinted>2020-02-24T21:37:56Z</cp:lastPrinted>
  <dcterms:created xsi:type="dcterms:W3CDTF">2007-09-06T14:53:03Z</dcterms:created>
  <dcterms:modified xsi:type="dcterms:W3CDTF">2020-08-18T17:16:39Z</dcterms:modified>
</cp:coreProperties>
</file>